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修正系数一览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<sst xmlns="http://schemas.openxmlformats.org/spreadsheetml/2006/main" count="14" uniqueCount="14">
  <si>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</si>
  <si>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漳州市国有资本运营集团有限公司
2025年一线岗位公开招聘初面岗位修正系数一览表</t>
  </si>
  <si>
    <t>序号</t>
  </si>
  <si>
    <t>岗位</t>
  </si>
  <si>
    <t>总分</t>
  </si>
  <si>
    <t>岗位平均分</t>
  </si>
  <si>
    <t>组别</t>
  </si>
  <si>
    <t>组总分</t>
  </si>
  <si>
    <t>人数</t>
  </si>
  <si>
    <t>组平均分</t>
  </si>
  <si>
    <t>修正系数</t>
  </si>
  <si>
    <t>资产巡查员</t>
  </si>
  <si>
    <t>安全巡查员</t>
  </si>
  <si>
    <t>综治维稳员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</si>
</sst>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8"/>
      <name val="国标小标宋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方正书宋_GBK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selection activeCell="G18" sqref="G18"/>
    </sheetView>
  </sheetViews>
  <sheetFormatPr defaultColWidth="9" defaultRowHeight="14.25"/>
  <cols>
    <col min="1" max="1" width="6.5" style="1" customWidth="1"/>
    <col min="2" max="2" width="12.2416666666667" style="1" customWidth="1"/>
    <col min="3" max="3" width="10.35" style="1" customWidth="1"/>
    <col min="4" max="4" width="13.2583333333333" style="1" customWidth="1"/>
    <col min="5" max="5" width="7.75" style="5" customWidth="1"/>
    <col min="6" max="6" width="10.375" style="1" customWidth="1"/>
    <col min="7" max="7" width="9.5" style="6" customWidth="1"/>
    <col min="8" max="8" width="12.375" style="1" customWidth="1"/>
    <col min="9" max="9" width="15.125" style="1" customWidth="1"/>
    <col min="10" max="16384" width="9" style="1"/>
  </cols>
  <sheetData>
    <row r="1" s="1" customFormat="1" ht="27" customHeight="1" spans="1:7">
      <c r="A1" s="7" t="s">
        <v>0</v>
      </c>
      <c r="B1" s="7"/>
      <c r="E1" s="5"/>
      <c r="G1" s="6"/>
    </row>
    <row r="2" s="1" customFormat="1" ht="4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14" customHeight="1" spans="3:9">
      <c r="C3" s="9"/>
      <c r="D3" s="9"/>
      <c r="E3" s="22"/>
      <c r="F3" s="9"/>
      <c r="G3" s="23"/>
      <c r="H3" s="9"/>
      <c r="I3" s="9"/>
    </row>
    <row r="4" s="2" customFormat="1" ht="32" customHeight="1" spans="1:9">
      <c r="A4" s="10" t="s">
        <v>2</v>
      </c>
      <c r="B4" s="11" t="s">
        <v>3</v>
      </c>
      <c r="C4" s="12" t="s">
        <v>4</v>
      </c>
      <c r="D4" s="11" t="s">
        <v>5</v>
      </c>
      <c r="E4" s="24" t="s">
        <v>6</v>
      </c>
      <c r="F4" s="11" t="s">
        <v>7</v>
      </c>
      <c r="G4" s="25" t="s">
        <v>8</v>
      </c>
      <c r="H4" s="25" t="s">
        <v>9</v>
      </c>
      <c r="I4" s="25" t="s">
        <v>10</v>
      </c>
    </row>
    <row r="5" s="3" customFormat="1" ht="30" customHeight="1" spans="1:9">
      <c r="A5" s="13">
        <v>1</v>
      </c>
      <c r="B5" s="13" t="s">
        <v>11</v>
      </c>
      <c r="C5" s="14">
        <f>SUM(F5:F7)</f>
        <v>7065.42</v>
      </c>
      <c r="D5" s="14">
        <f>C5/100</f>
        <v>70.6542</v>
      </c>
      <c r="E5" s="26">
        <v>1</v>
      </c>
      <c r="F5" s="27">
        <v>2365.9</v>
      </c>
      <c r="G5" s="26">
        <v>33</v>
      </c>
      <c r="H5" s="27">
        <f t="shared" ref="H5:H11" si="0">F5/G5</f>
        <v>71.6939393939394</v>
      </c>
      <c r="I5" s="19">
        <f>ROUND($D$5/H5,4)</f>
        <v>0.9855</v>
      </c>
    </row>
    <row r="6" s="3" customFormat="1" ht="30" customHeight="1" spans="1:9">
      <c r="A6" s="15"/>
      <c r="B6" s="15"/>
      <c r="C6" s="16"/>
      <c r="D6" s="16"/>
      <c r="E6" s="26">
        <v>2</v>
      </c>
      <c r="F6" s="27">
        <v>2310</v>
      </c>
      <c r="G6" s="26">
        <v>33</v>
      </c>
      <c r="H6" s="27">
        <f t="shared" si="0"/>
        <v>70</v>
      </c>
      <c r="I6" s="19">
        <f>ROUND($D$5/H6,4)</f>
        <v>1.0093</v>
      </c>
    </row>
    <row r="7" s="3" customFormat="1" ht="30" customHeight="1" spans="1:9">
      <c r="A7" s="17"/>
      <c r="B7" s="15"/>
      <c r="C7" s="18"/>
      <c r="D7" s="18"/>
      <c r="E7" s="26">
        <v>3</v>
      </c>
      <c r="F7" s="27">
        <v>2389.52</v>
      </c>
      <c r="G7" s="26">
        <v>34</v>
      </c>
      <c r="H7" s="27">
        <f t="shared" si="0"/>
        <v>70.28</v>
      </c>
      <c r="I7" s="19">
        <f>ROUND($D$5/H7,4)</f>
        <v>1.0053</v>
      </c>
    </row>
    <row r="8" s="4" customFormat="1" ht="30" customHeight="1" spans="1:9">
      <c r="A8" s="13">
        <v>2</v>
      </c>
      <c r="B8" s="19" t="s">
        <v>12</v>
      </c>
      <c r="C8" s="20">
        <f>SUM(F8:F9)</f>
        <v>2207.4</v>
      </c>
      <c r="D8" s="14">
        <f>C8/31</f>
        <v>71.2064516129032</v>
      </c>
      <c r="E8" s="26">
        <v>1</v>
      </c>
      <c r="F8" s="27">
        <v>1279.9</v>
      </c>
      <c r="G8" s="26">
        <v>18</v>
      </c>
      <c r="H8" s="27">
        <f t="shared" si="0"/>
        <v>71.1055555555556</v>
      </c>
      <c r="I8" s="19">
        <f>ROUND(D8/H8,4)</f>
        <v>1.0014</v>
      </c>
    </row>
    <row r="9" s="4" customFormat="1" ht="30" customHeight="1" spans="1:9">
      <c r="A9" s="17"/>
      <c r="B9" s="19"/>
      <c r="C9" s="21"/>
      <c r="D9" s="18"/>
      <c r="E9" s="26">
        <v>2</v>
      </c>
      <c r="F9" s="27">
        <v>927.5</v>
      </c>
      <c r="G9" s="26">
        <v>13</v>
      </c>
      <c r="H9" s="27">
        <f t="shared" si="0"/>
        <v>71.3461538461538</v>
      </c>
      <c r="I9" s="30">
        <f>ROUND(D8/H9,4)</f>
        <v>0.998</v>
      </c>
    </row>
    <row r="10" s="4" customFormat="1" ht="30" customHeight="1" spans="1:9">
      <c r="A10" s="13">
        <v>3</v>
      </c>
      <c r="B10" s="19" t="s">
        <v>13</v>
      </c>
      <c r="C10" s="20">
        <f>SUM(F10:F11)</f>
        <v>2898.65</v>
      </c>
      <c r="D10" s="14">
        <f>C10/40</f>
        <v>72.46625</v>
      </c>
      <c r="E10" s="28">
        <v>1</v>
      </c>
      <c r="F10" s="29">
        <v>1672.54</v>
      </c>
      <c r="G10" s="26">
        <v>23</v>
      </c>
      <c r="H10" s="27">
        <f t="shared" si="0"/>
        <v>72.7191304347826</v>
      </c>
      <c r="I10" s="30">
        <f>ROUND(D10/H10,4)</f>
        <v>0.9965</v>
      </c>
    </row>
    <row r="11" s="4" customFormat="1" ht="30" customHeight="1" spans="1:9">
      <c r="A11" s="17"/>
      <c r="B11" s="19"/>
      <c r="C11" s="21"/>
      <c r="D11" s="18"/>
      <c r="E11" s="28">
        <v>2</v>
      </c>
      <c r="F11" s="29">
        <v>1226.11</v>
      </c>
      <c r="G11" s="26">
        <v>17</v>
      </c>
      <c r="H11" s="27">
        <f t="shared" si="0"/>
        <v>72.1241176470588</v>
      </c>
      <c r="I11" s="30">
        <f>ROUND(D10/H11,4)</f>
        <v>1.0047</v>
      </c>
    </row>
  </sheetData>
  <mergeCells count="15">
    <mergeCell ref="A1:B1"/>
    <mergeCell ref="A2:I2"/>
    <mergeCell ref="C3:H3"/>
    <mergeCell ref="A5:A7"/>
    <mergeCell ref="A8:A9"/>
    <mergeCell ref="A10:A11"/>
    <mergeCell ref="B5:B7"/>
    <mergeCell ref="B8:B9"/>
    <mergeCell ref="B10:B11"/>
    <mergeCell ref="C5:C7"/>
    <mergeCell ref="C8:C9"/>
    <mergeCell ref="C10:C11"/>
    <mergeCell ref="D5:D7"/>
    <mergeCell ref="D8:D9"/>
    <mergeCell ref="D10:D11"/>
  </mergeCells>
  <printOptions horizontalCentered="1"/>
  <pageMargins left="0.472222222222222" right="0.275" top="1" bottom="1" header="0.5" footer="0.5"/>
  <pageSetup paperSize="9" scale="99" orientation="portrait" horizontalDpi="600"/>
  <headerFooter/>
  <ignoredErrors>
    <ignoredError sqref="C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修正系数一览表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yyp</cp:lastModifiedBy>
  <dcterms:created xsi:type="dcterms:W3CDTF">2023-05-19T03:15:00Z</dcterms:created>
  <dcterms:modified xsi:type="dcterms:W3CDTF">2026-01-21T11:06:33Z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91CB962C69FB4C3B9CBF1D927CF2CF40_12</vt:lpwstr>
  </property>
</Properties>
</file>